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shif.DOMAIN.000\Downloads\"/>
    </mc:Choice>
  </mc:AlternateContent>
  <workbookProtection workbookAlgorithmName="SHA-512" workbookHashValue="AuZI/XykO5cnxQ7KY/ybEr6WEZcn5BszKubxzZyLcKLNNgrf0THC30zh97Nf4/XULsSbiK7jG7ILPoLCWK+TlA==" workbookSaltValue="LUAjfNEzocu2YWl1vfgI+A==" workbookSpinCount="100000" lockStructure="1" lockWindows="1"/>
  <bookViews>
    <workbookView xWindow="0" yWindow="0" windowWidth="28800" windowHeight="12135" tabRatio="276"/>
  </bookViews>
  <sheets>
    <sheet name="Calculator" sheetId="2" r:id="rId1"/>
    <sheet name="Calculations" sheetId="1" state="hidden" r:id="rId2"/>
  </sheets>
  <definedNames>
    <definedName name="_xlnm.Print_Area" localSheetId="0">Calculator!$F$3:$I$21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1" i="2" s="1"/>
  <c r="F18" i="1"/>
  <c r="G18" i="1" s="1"/>
  <c r="H12" i="2" l="1"/>
  <c r="F14" i="1" l="1"/>
  <c r="H14" i="1" s="1"/>
  <c r="H10" i="2"/>
  <c r="G14" i="1"/>
  <c r="I14" i="1" s="1"/>
  <c r="J14" i="1" l="1"/>
  <c r="K14" i="1" s="1"/>
  <c r="L14" i="1" l="1"/>
  <c r="L15" i="1" s="1"/>
  <c r="H16" i="2" s="1"/>
  <c r="H14" i="2" l="1"/>
</calcChain>
</file>

<file path=xl/sharedStrings.xml><?xml version="1.0" encoding="utf-8"?>
<sst xmlns="http://schemas.openxmlformats.org/spreadsheetml/2006/main" count="17" uniqueCount="17">
  <si>
    <t xml:space="preserve">Range From </t>
  </si>
  <si>
    <t>Tax Amount</t>
  </si>
  <si>
    <t>Tax Rate</t>
  </si>
  <si>
    <t>Range To</t>
  </si>
  <si>
    <t>Chargeable to Tax  Amount</t>
  </si>
  <si>
    <t>No. of Months</t>
  </si>
  <si>
    <t>Tax Amount Payable</t>
  </si>
  <si>
    <t>Tax Amount Payable - Monthly</t>
  </si>
  <si>
    <t>KASHIF RAMZAN &amp; CO.</t>
  </si>
  <si>
    <t>Monthly Rent</t>
  </si>
  <si>
    <t>Total Gross Rent</t>
  </si>
  <si>
    <t>Exempted Amount From Tax</t>
  </si>
  <si>
    <t>Income from Property U/s 155 - In case of individual or AOP</t>
  </si>
  <si>
    <r>
      <t>KRC cannot be held liable if the uses of this software causes damages to you due to any reason. If you have any query, Contact us.  Email:</t>
    </r>
    <r>
      <rPr>
        <b/>
        <sz val="12"/>
        <color theme="0"/>
        <rFont val="Times New Roman"/>
        <family val="1"/>
      </rPr>
      <t xml:space="preserve"> info@kashiframzan.com</t>
    </r>
  </si>
  <si>
    <t xml:space="preserve">Tax Calculator on Rent Income  </t>
  </si>
  <si>
    <t>Tax Year 2022</t>
  </si>
  <si>
    <t>From July 2021 to 30 June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</si>
</sst>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_(* #,##0.0_);_(* \(#,##0.0\);_(* &quot;-&quot;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2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4"/>
      <color theme="10"/>
      <name val="Times New Roman"/>
      <family val="1"/>
    </font>
    <font>
      <u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20"/>
      <color theme="1"/>
      <name val="Times New Roman"/>
      <family val="1"/>
    </font>
    <font>
      <b/>
      <sz val="11"/>
      <color theme="0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sz val="14"/>
      <color theme="0"/>
      <name val="Times New Roman"/>
      <family val="1"/>
    </font>
    <font>
      <u/>
      <sz val="20"/>
      <color theme="10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165" fontId="3" fillId="0" borderId="1" xfId="0" applyNumberFormat="1" applyFont="1" applyBorder="1"/>
    <xf numFmtId="37" fontId="3" fillId="0" borderId="1" xfId="1" applyNumberFormat="1" applyFont="1" applyBorder="1"/>
    <xf numFmtId="0" fontId="3" fillId="0" borderId="0" xfId="0" applyFont="1"/>
    <xf numFmtId="164" fontId="3" fillId="0" borderId="0" xfId="1" applyNumberFormat="1" applyFont="1"/>
    <xf numFmtId="0" fontId="7" fillId="0" borderId="0" xfId="0" applyFont="1"/>
    <xf numFmtId="0" fontId="6" fillId="0" borderId="0" xfId="2" applyFont="1" applyAlignment="1">
      <alignment horizontal="center"/>
    </xf>
    <xf numFmtId="0" fontId="0" fillId="0" borderId="0" xfId="0" applyAlignment="1"/>
    <xf numFmtId="0" fontId="8" fillId="4" borderId="1" xfId="0" applyFont="1" applyFill="1" applyBorder="1" applyAlignment="1" applyProtection="1">
      <alignment horizontal="right"/>
    </xf>
    <xf numFmtId="164" fontId="9" fillId="2" borderId="1" xfId="1" applyNumberFormat="1" applyFont="1" applyFill="1" applyBorder="1" applyAlignment="1" applyProtection="1">
      <alignment horizontal="center"/>
      <protection locked="0"/>
    </xf>
    <xf numFmtId="164" fontId="9" fillId="2" borderId="1" xfId="1" applyNumberFormat="1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Protection="1"/>
    <xf numFmtId="164" fontId="8" fillId="3" borderId="1" xfId="1" applyNumberFormat="1" applyFont="1" applyFill="1" applyBorder="1" applyProtection="1"/>
    <xf numFmtId="0" fontId="8" fillId="0" borderId="1" xfId="0" applyFont="1" applyBorder="1" applyProtection="1"/>
    <xf numFmtId="164" fontId="8" fillId="0" borderId="1" xfId="1" applyNumberFormat="1" applyFont="1" applyBorder="1" applyProtection="1"/>
    <xf numFmtId="0" fontId="8" fillId="2" borderId="1" xfId="0" applyFont="1" applyFill="1" applyBorder="1" applyAlignment="1" applyProtection="1">
      <alignment horizontal="left"/>
    </xf>
    <xf numFmtId="164" fontId="8" fillId="2" borderId="1" xfId="1" applyNumberFormat="1" applyFont="1" applyFill="1" applyBorder="1" applyAlignment="1" applyProtection="1">
      <alignment horizontal="center"/>
    </xf>
    <xf numFmtId="0" fontId="8" fillId="5" borderId="1" xfId="0" applyFont="1" applyFill="1" applyBorder="1" applyProtection="1"/>
    <xf numFmtId="164" fontId="9" fillId="5" borderId="1" xfId="1" applyNumberFormat="1" applyFont="1" applyFill="1" applyBorder="1" applyProtection="1"/>
    <xf numFmtId="164" fontId="3" fillId="0" borderId="0" xfId="0" applyNumberFormat="1" applyFont="1"/>
    <xf numFmtId="166" fontId="0" fillId="0" borderId="0" xfId="0" applyNumberFormat="1"/>
    <xf numFmtId="0" fontId="8" fillId="0" borderId="0" xfId="0" applyFont="1" applyFill="1" applyBorder="1" applyProtection="1"/>
    <xf numFmtId="0" fontId="14" fillId="0" borderId="0" xfId="0" applyFont="1" applyFill="1"/>
    <xf numFmtId="164" fontId="8" fillId="0" borderId="0" xfId="1" applyNumberFormat="1" applyFont="1" applyFill="1"/>
    <xf numFmtId="0" fontId="12" fillId="9" borderId="0" xfId="0" applyFont="1" applyFill="1" applyAlignment="1">
      <alignment horizontal="left" vertical="center" wrapText="1"/>
    </xf>
    <xf numFmtId="0" fontId="10" fillId="8" borderId="2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15" fillId="0" borderId="6" xfId="2" applyFont="1" applyBorder="1" applyAlignment="1">
      <alignment horizontal="right" vertical="center"/>
    </xf>
    <xf numFmtId="0" fontId="11" fillId="7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</xdr:colOff>
      <xdr:row>2</xdr:row>
      <xdr:rowOff>47625</xdr:rowOff>
    </xdr:from>
    <xdr:to>
      <xdr:col>6</xdr:col>
      <xdr:colOff>578470</xdr:colOff>
      <xdr:row>2</xdr:row>
      <xdr:rowOff>571500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333375"/>
          <a:ext cx="52132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ashiframzan.com/softwares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2:N20"/>
  <sheetViews>
    <sheetView windowProtection="1" tabSelected="1" zoomScaleSheetLayoutView="100" workbookViewId="0">
      <selection activeCell="M6" sqref="M6"/>
    </sheetView>
  </sheetViews>
  <sheetFormatPr defaultRowHeight="15" x14ac:dyDescent="0.25"/>
  <cols>
    <col min="1" max="6" width="9.28515625" customWidth="1"/>
    <col min="7" max="7" width="38.85546875" customWidth="1"/>
    <col min="8" max="8" width="22" customWidth="1"/>
    <col min="9" max="9" width="10.28515625" customWidth="1"/>
    <col min="10" max="10" width="12.140625" bestFit="1" customWidth="1"/>
    <col min="11" max="11" width="10.5703125" bestFit="1" customWidth="1"/>
  </cols>
  <sheetData>
    <row r="2" spans="3:14" ht="8.1" customHeight="1" x14ac:dyDescent="0.3">
      <c r="G2" s="9"/>
      <c r="H2" s="9"/>
    </row>
    <row r="3" spans="3:14" ht="52.5" customHeight="1" thickBot="1" x14ac:dyDescent="0.3">
      <c r="G3" s="32" t="s">
        <v>8</v>
      </c>
      <c r="H3" s="32"/>
    </row>
    <row r="4" spans="3:14" ht="25.5" x14ac:dyDescent="0.35">
      <c r="G4" s="28" t="s">
        <v>14</v>
      </c>
      <c r="H4" s="29"/>
    </row>
    <row r="5" spans="3:14" ht="15.75" thickBot="1" x14ac:dyDescent="0.3">
      <c r="G5" s="30" t="s">
        <v>16</v>
      </c>
      <c r="H5" s="31"/>
    </row>
    <row r="6" spans="3:14" x14ac:dyDescent="0.25">
      <c r="G6" s="33" t="s">
        <v>12</v>
      </c>
      <c r="H6" s="33"/>
    </row>
    <row r="7" spans="3:14" ht="18.75" x14ac:dyDescent="0.3">
      <c r="G7" s="11" t="s">
        <v>9</v>
      </c>
      <c r="H7" s="12">
        <v>95000</v>
      </c>
    </row>
    <row r="8" spans="3:14" ht="18.75" x14ac:dyDescent="0.3">
      <c r="G8" s="11" t="s">
        <v>5</v>
      </c>
      <c r="H8" s="13">
        <v>12</v>
      </c>
    </row>
    <row r="9" spans="3:14" ht="18.75" x14ac:dyDescent="0.3">
      <c r="G9" s="25"/>
      <c r="H9" s="26"/>
    </row>
    <row r="10" spans="3:14" ht="18.75" x14ac:dyDescent="0.3">
      <c r="G10" s="14" t="s">
        <v>4</v>
      </c>
      <c r="H10" s="15">
        <f>H12-H11</f>
        <v>840000</v>
      </c>
    </row>
    <row r="11" spans="3:14" ht="18.75" x14ac:dyDescent="0.3">
      <c r="G11" s="14" t="s">
        <v>11</v>
      </c>
      <c r="H11" s="15">
        <f>Calculations!H18</f>
        <v>300000</v>
      </c>
    </row>
    <row r="12" spans="3:14" ht="18.75" x14ac:dyDescent="0.3">
      <c r="C12" s="24"/>
      <c r="G12" s="14" t="s">
        <v>10</v>
      </c>
      <c r="H12" s="15">
        <f>Calculations!F18</f>
        <v>1140000</v>
      </c>
      <c r="J12" s="23"/>
      <c r="K12" s="23"/>
    </row>
    <row r="13" spans="3:14" ht="18.75" x14ac:dyDescent="0.3">
      <c r="G13" s="16"/>
      <c r="H13" s="17"/>
    </row>
    <row r="14" spans="3:14" ht="18.75" x14ac:dyDescent="0.3">
      <c r="G14" s="18" t="s">
        <v>6</v>
      </c>
      <c r="H14" s="19">
        <f>Calculations!L14</f>
        <v>69000</v>
      </c>
      <c r="N14" s="8"/>
    </row>
    <row r="15" spans="3:14" ht="18.75" x14ac:dyDescent="0.3">
      <c r="G15" s="16"/>
      <c r="H15" s="17"/>
    </row>
    <row r="16" spans="3:14" ht="18.75" x14ac:dyDescent="0.3">
      <c r="G16" s="20" t="s">
        <v>7</v>
      </c>
      <c r="H16" s="21">
        <f>Calculations!L15</f>
        <v>5750</v>
      </c>
    </row>
    <row r="18" spans="6:9" ht="15.95" customHeight="1" x14ac:dyDescent="0.25">
      <c r="F18" s="10"/>
      <c r="G18" s="27" t="s">
        <v>13</v>
      </c>
      <c r="H18" s="27"/>
      <c r="I18" s="10"/>
    </row>
    <row r="19" spans="6:9" ht="15.95" customHeight="1" x14ac:dyDescent="0.25">
      <c r="F19" s="10"/>
      <c r="G19" s="27"/>
      <c r="H19" s="27"/>
      <c r="I19" s="10"/>
    </row>
    <row r="20" spans="6:9" ht="15.95" customHeight="1" x14ac:dyDescent="0.25">
      <c r="G20" s="27"/>
      <c r="H20" s="27"/>
    </row>
  </sheetData>
  <sheetProtection algorithmName="SHA-512" hashValue="XbDZRNBKVdwoWVYe8oslMcfeQ+qGziC6151lUi7+CvninjXEZvHQQ1Il952Ny/QrYBxcm2svApEvnF2xxrt8CQ==" saltValue="W7xx4TA0MXlU66xVXxZ43g==" spinCount="100000" sheet="1" objects="1" scenarios="1" formatCells="0" formatColumns="0" formatRows="0" insertColumns="0" insertRows="0" insertHyperlinks="0" deleteColumns="0" deleteRows="0" sort="0" autoFilter="0" pivotTables="0"/>
  <mergeCells count="5">
    <mergeCell ref="G18:H20"/>
    <mergeCell ref="G4:H4"/>
    <mergeCell ref="G5:H5"/>
    <mergeCell ref="G3:H3"/>
    <mergeCell ref="G6:H6"/>
  </mergeCells>
  <dataValidations count="1">
    <dataValidation type="list" allowBlank="1" showInputMessage="1" showErrorMessage="1" sqref="H9">
      <formula1>"Company,Individual or AOP"</formula1>
    </dataValidation>
  </dataValidations>
  <hyperlinks>
    <hyperlink ref="G3:H3" r:id="rId1" display="KASHIF RAMZAN &amp; CO."/>
  </hyperlinks>
  <pageMargins left="0.7" right="0.7" top="0.75" bottom="0.75" header="0.3" footer="0.3"/>
  <pageSetup orientation="portrait" r:id="rId2"/>
  <rowBreaks count="1" manualBreakCount="1">
    <brk id="20" min="5" max="8" man="1"/>
  </rowBreaks>
  <colBreaks count="1" manualBreakCount="1">
    <brk id="9" max="19" man="1"/>
  </col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F3:L18"/>
  <sheetViews>
    <sheetView windowProtection="1" workbookViewId="0">
      <selection activeCell="H28" sqref="H28"/>
    </sheetView>
  </sheetViews>
  <sheetFormatPr defaultRowHeight="15" x14ac:dyDescent="0.25"/>
  <cols>
    <col min="1" max="3" width="9.140625" style="6"/>
    <col min="4" max="5" width="9.140625" style="6" customWidth="1"/>
    <col min="6" max="8" width="14.28515625" style="6" customWidth="1"/>
    <col min="9" max="9" width="12.42578125" style="6" customWidth="1"/>
    <col min="10" max="10" width="9.140625" style="6" customWidth="1"/>
    <col min="11" max="12" width="12" style="6" bestFit="1" customWidth="1"/>
    <col min="13" max="14" width="9.140625" style="6" customWidth="1"/>
    <col min="15" max="16384" width="9.140625" style="6"/>
  </cols>
  <sheetData>
    <row r="3" spans="6:12" ht="27.75" x14ac:dyDescent="0.4">
      <c r="F3" s="34" t="s">
        <v>15</v>
      </c>
      <c r="G3" s="34"/>
      <c r="H3" s="34"/>
      <c r="I3" s="34"/>
    </row>
    <row r="6" spans="6:12" x14ac:dyDescent="0.25">
      <c r="F6" s="1" t="s">
        <v>0</v>
      </c>
      <c r="G6" s="1" t="s">
        <v>3</v>
      </c>
      <c r="H6" s="1" t="s">
        <v>1</v>
      </c>
      <c r="I6" s="1" t="s">
        <v>2</v>
      </c>
    </row>
    <row r="7" spans="6:12" x14ac:dyDescent="0.25">
      <c r="F7" s="5">
        <v>0</v>
      </c>
      <c r="G7" s="2">
        <v>300000</v>
      </c>
      <c r="H7" s="5">
        <v>0</v>
      </c>
      <c r="I7" s="5">
        <v>0</v>
      </c>
    </row>
    <row r="8" spans="6:12" x14ac:dyDescent="0.25">
      <c r="F8" s="2">
        <v>300000</v>
      </c>
      <c r="G8" s="2">
        <v>600000</v>
      </c>
      <c r="H8" s="5">
        <v>0</v>
      </c>
      <c r="I8" s="4">
        <v>0.05</v>
      </c>
    </row>
    <row r="9" spans="6:12" x14ac:dyDescent="0.25">
      <c r="F9" s="2">
        <v>600000</v>
      </c>
      <c r="G9" s="2">
        <v>2000000</v>
      </c>
      <c r="H9" s="2">
        <v>15000</v>
      </c>
      <c r="I9" s="4">
        <v>0.1</v>
      </c>
    </row>
    <row r="10" spans="6:12" x14ac:dyDescent="0.25">
      <c r="F10" s="2">
        <v>2000000</v>
      </c>
      <c r="G10" s="3"/>
      <c r="H10" s="2">
        <v>155000</v>
      </c>
      <c r="I10" s="4">
        <v>0.25</v>
      </c>
    </row>
    <row r="14" spans="6:12" x14ac:dyDescent="0.25">
      <c r="F14" s="6">
        <f>Calculator!H12</f>
        <v>1140000</v>
      </c>
      <c r="G14" s="6">
        <f>VLOOKUP(F14,F7:I10,1,TRUE)</f>
        <v>600000</v>
      </c>
      <c r="H14" s="6">
        <f>VLOOKUP(F14,F7:I10,3,TRUE)</f>
        <v>15000</v>
      </c>
      <c r="I14" s="6">
        <f>F14-G14</f>
        <v>540000</v>
      </c>
      <c r="J14" s="6">
        <f>VLOOKUP(F14,F7:I10,4,TRUE)</f>
        <v>0.1</v>
      </c>
      <c r="K14" s="6">
        <f>I14*J14</f>
        <v>54000</v>
      </c>
      <c r="L14" s="7">
        <f>ROUND(+H14+K14,0)</f>
        <v>69000</v>
      </c>
    </row>
    <row r="15" spans="6:12" x14ac:dyDescent="0.25">
      <c r="L15" s="7">
        <f>ROUND(L14/Calculator!H8,0)</f>
        <v>5750</v>
      </c>
    </row>
    <row r="18" spans="6:8" x14ac:dyDescent="0.25">
      <c r="F18" s="6">
        <f>Calculator!H7*Calculator!H8</f>
        <v>1140000</v>
      </c>
      <c r="G18" s="22">
        <f>F18</f>
        <v>1140000</v>
      </c>
      <c r="H18" s="22">
        <f>G7</f>
        <v>300000</v>
      </c>
    </row>
  </sheetData>
  <mergeCells count="1">
    <mergeCell ref="F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Calculator</vt:lpstr>
      <vt:lpstr>Calculations</vt:lpstr>
      <vt:lpstr>Calculator!Print_Area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Kashif Ramzan</dc:creator>
  <cp:lastModifiedBy>Muhammad Kashif Ramzan</cp:lastModifiedBy>
  <cp:lastPrinted>2021-06-17T11:15:29Z</cp:lastPrinted>
  <dcterms:created xsi:type="dcterms:W3CDTF">2019-12-28T08:54:28Z</dcterms:created>
  <dcterms:modified xsi:type="dcterms:W3CDTF">2021-07-08T13:16:50Z</dcterms:modified>
</cp:coreProperties>
</file>